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V muutmine ministri KK\KK lisad\"/>
    </mc:Choice>
  </mc:AlternateContent>
  <xr:revisionPtr revIDLastSave="0" documentId="13_ncr:1_{0DFB023D-771A-4012-AA7C-88640FE756DE}" xr6:coauthVersionLast="36" xr6:coauthVersionMax="36" xr10:uidLastSave="{00000000-0000-0000-0000-000000000000}"/>
  <bookViews>
    <workbookView xWindow="0" yWindow="0" windowWidth="19160" windowHeight="695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6" i="1"/>
  <c r="M20" i="1" s="1"/>
  <c r="L20" i="1"/>
  <c r="J20" i="1" l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K19" i="1" s="1"/>
  <c r="K20" i="1" s="1"/>
  <c r="I6" i="1"/>
  <c r="I20" i="1" l="1"/>
  <c r="F16" i="1"/>
  <c r="F14" i="1"/>
  <c r="F15" i="1"/>
  <c r="F7" i="1"/>
  <c r="F20" i="1" s="1"/>
</calcChain>
</file>

<file path=xl/sharedStrings.xml><?xml version="1.0" encoding="utf-8"?>
<sst xmlns="http://schemas.openxmlformats.org/spreadsheetml/2006/main" count="47" uniqueCount="30">
  <si>
    <t>Eelarve liik</t>
  </si>
  <si>
    <t>Eelarve konto</t>
  </si>
  <si>
    <t>Eelarve objekt</t>
  </si>
  <si>
    <t>SE000028</t>
  </si>
  <si>
    <t>SE000022</t>
  </si>
  <si>
    <t>Eelarvekonto nimetus</t>
  </si>
  <si>
    <t>Tööjõukulud</t>
  </si>
  <si>
    <t>Majandamiskulud</t>
  </si>
  <si>
    <t>Vahendid Riigi Kinnisvara AS-le</t>
  </si>
  <si>
    <t>Euroopa Patendiorganisatsioonile (EPO) edasiantavad maksud</t>
  </si>
  <si>
    <t>Amortisatsioon (mitterahaline kulu)</t>
  </si>
  <si>
    <t>Patendiameti eelarve</t>
  </si>
  <si>
    <t>Asutus</t>
  </si>
  <si>
    <t>J80</t>
  </si>
  <si>
    <t>Tööjõukulud WIPO sihtotstarbeliste vahendite arvelt</t>
  </si>
  <si>
    <t>Majandamiskulud WIPO sihtotstarbeliste vahendite arvelt</t>
  </si>
  <si>
    <t>Tööjõukulud välistoetuste ja riikliku kaasfinantseeringu vahendite arvelt</t>
  </si>
  <si>
    <t>Majandamiskulud välistoetuste ja riikliku kaasfinantseeringu vahendite arvelt</t>
  </si>
  <si>
    <t>Kinnitatud käskkirjaga</t>
  </si>
  <si>
    <t>Käibemaks majandamiskuludelt</t>
  </si>
  <si>
    <t>Käibemaks Riigi Kinnisvara AS-i vahenditelt</t>
  </si>
  <si>
    <t>Majandamiskulud majandustegevusest laekuva tulu arvelt</t>
  </si>
  <si>
    <t>Lisa 8</t>
  </si>
  <si>
    <t>Käibemaks välistoetuste ja riikliku kaasfinantseeringu vahendite arvelt</t>
  </si>
  <si>
    <t>Käibemaks majandustegevusest laekuva tulu arvelt tehtavalt majandamiskulult</t>
  </si>
  <si>
    <t>2021. aasta algne eelarve (€)</t>
  </si>
  <si>
    <t>Ülekantavad vahendid (€)</t>
  </si>
  <si>
    <t>Eelarve muudatused (€)</t>
  </si>
  <si>
    <t>Peale käskkirja jõustumist kehtiv eelarve (€)</t>
  </si>
  <si>
    <t>Kuni käskkirja jõustumiseni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</si>
</sst>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3" fontId="2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/>
    <xf numFmtId="3" fontId="2" fillId="0" borderId="1" xfId="0" applyNumberFormat="1" applyFont="1" applyBorder="1" applyAlignment="1"/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zoomScale="80" zoomScaleNormal="80" workbookViewId="0">
      <selection activeCell="E24" sqref="E24"/>
    </sheetView>
  </sheetViews>
  <sheetFormatPr defaultColWidth="9.1796875" defaultRowHeight="13" x14ac:dyDescent="0.3"/>
  <cols>
    <col min="1" max="1" width="10.1796875" style="1" customWidth="1"/>
    <col min="2" max="2" width="10.54296875" style="1" customWidth="1"/>
    <col min="3" max="3" width="13" style="1" customWidth="1"/>
    <col min="4" max="4" width="10.1796875" style="1" customWidth="1"/>
    <col min="5" max="5" width="62.1796875" style="1" bestFit="1" customWidth="1"/>
    <col min="6" max="6" width="12.26953125" style="1" customWidth="1"/>
    <col min="7" max="7" width="10.453125" style="1" hidden="1" customWidth="1"/>
    <col min="8" max="8" width="10.54296875" style="1" hidden="1" customWidth="1"/>
    <col min="9" max="9" width="9.54296875" style="1" hidden="1" customWidth="1"/>
    <col min="10" max="10" width="10.54296875" style="1" hidden="1" customWidth="1"/>
    <col min="11" max="11" width="10.453125" style="1" customWidth="1"/>
    <col min="12" max="12" width="10.54296875" style="1" customWidth="1"/>
    <col min="13" max="13" width="10" style="1" customWidth="1"/>
    <col min="14" max="16384" width="9.1796875" style="1"/>
  </cols>
  <sheetData>
    <row r="1" spans="1:13" x14ac:dyDescent="0.3">
      <c r="I1" s="5"/>
      <c r="K1" s="5"/>
      <c r="M1" s="5" t="s">
        <v>18</v>
      </c>
    </row>
    <row r="2" spans="1:13" x14ac:dyDescent="0.3">
      <c r="I2" s="5"/>
      <c r="K2" s="5"/>
      <c r="M2" s="5" t="s">
        <v>22</v>
      </c>
    </row>
    <row r="3" spans="1:13" x14ac:dyDescent="0.3">
      <c r="A3" s="2" t="s">
        <v>11</v>
      </c>
    </row>
    <row r="5" spans="1:13" ht="60" x14ac:dyDescent="0.3">
      <c r="A5" s="3" t="s">
        <v>12</v>
      </c>
      <c r="B5" s="3" t="s">
        <v>0</v>
      </c>
      <c r="C5" s="3" t="s">
        <v>2</v>
      </c>
      <c r="D5" s="3" t="s">
        <v>1</v>
      </c>
      <c r="E5" s="3" t="s">
        <v>5</v>
      </c>
      <c r="F5" s="4" t="s">
        <v>25</v>
      </c>
      <c r="G5" s="4" t="s">
        <v>26</v>
      </c>
      <c r="H5" s="4" t="s">
        <v>27</v>
      </c>
      <c r="I5" s="4" t="s">
        <v>29</v>
      </c>
      <c r="J5" s="4" t="s">
        <v>27</v>
      </c>
      <c r="K5" s="4" t="s">
        <v>29</v>
      </c>
      <c r="L5" s="4" t="s">
        <v>27</v>
      </c>
      <c r="M5" s="4" t="s">
        <v>28</v>
      </c>
    </row>
    <row r="6" spans="1:13" x14ac:dyDescent="0.3">
      <c r="A6" s="7" t="s">
        <v>13</v>
      </c>
      <c r="B6" s="7">
        <v>20</v>
      </c>
      <c r="C6" s="7"/>
      <c r="D6" s="7">
        <v>50</v>
      </c>
      <c r="E6" s="8" t="s">
        <v>6</v>
      </c>
      <c r="F6" s="9">
        <v>1073290</v>
      </c>
      <c r="G6" s="10"/>
      <c r="H6" s="10"/>
      <c r="I6" s="11">
        <f>F6+G6+H6</f>
        <v>1073290</v>
      </c>
      <c r="J6" s="10">
        <v>70000</v>
      </c>
      <c r="K6" s="11">
        <f>H6+I6+J6</f>
        <v>1143290</v>
      </c>
      <c r="L6" s="10">
        <v>17314</v>
      </c>
      <c r="M6" s="11">
        <f>K6+L6</f>
        <v>1160604</v>
      </c>
    </row>
    <row r="7" spans="1:13" x14ac:dyDescent="0.3">
      <c r="A7" s="7" t="s">
        <v>13</v>
      </c>
      <c r="B7" s="7">
        <v>20</v>
      </c>
      <c r="C7" s="7"/>
      <c r="D7" s="7">
        <v>55</v>
      </c>
      <c r="E7" s="8" t="s">
        <v>7</v>
      </c>
      <c r="F7" s="9">
        <f>14025+6000+6500+17908+500+1000+1500+4000</f>
        <v>51433</v>
      </c>
      <c r="G7" s="10">
        <v>3262</v>
      </c>
      <c r="H7" s="10"/>
      <c r="I7" s="11">
        <f t="shared" ref="I7:I19" si="0">F7+G7+H7</f>
        <v>54695</v>
      </c>
      <c r="J7" s="10">
        <v>94000</v>
      </c>
      <c r="K7" s="11">
        <f t="shared" ref="K7:K19" si="1">H7+I7+J7</f>
        <v>148695</v>
      </c>
      <c r="L7" s="10">
        <v>0</v>
      </c>
      <c r="M7" s="11">
        <f t="shared" ref="M7:M19" si="2">K7+L7</f>
        <v>148695</v>
      </c>
    </row>
    <row r="8" spans="1:13" x14ac:dyDescent="0.3">
      <c r="A8" s="7" t="s">
        <v>13</v>
      </c>
      <c r="B8" s="7">
        <v>10</v>
      </c>
      <c r="C8" s="7"/>
      <c r="D8" s="7">
        <v>601</v>
      </c>
      <c r="E8" s="8" t="s">
        <v>19</v>
      </c>
      <c r="F8" s="9">
        <v>3032</v>
      </c>
      <c r="G8" s="10"/>
      <c r="H8" s="10"/>
      <c r="I8" s="11">
        <f t="shared" si="0"/>
        <v>3032</v>
      </c>
      <c r="J8" s="10">
        <v>32800</v>
      </c>
      <c r="K8" s="11">
        <f t="shared" si="1"/>
        <v>35832</v>
      </c>
      <c r="L8" s="10">
        <v>0</v>
      </c>
      <c r="M8" s="11">
        <f t="shared" si="2"/>
        <v>35832</v>
      </c>
    </row>
    <row r="9" spans="1:13" x14ac:dyDescent="0.3">
      <c r="A9" s="7" t="s">
        <v>13</v>
      </c>
      <c r="B9" s="7">
        <v>20</v>
      </c>
      <c r="C9" s="7" t="s">
        <v>3</v>
      </c>
      <c r="D9" s="7">
        <v>55</v>
      </c>
      <c r="E9" s="8" t="s">
        <v>8</v>
      </c>
      <c r="F9" s="9">
        <v>240261</v>
      </c>
      <c r="G9" s="10"/>
      <c r="H9" s="10"/>
      <c r="I9" s="11">
        <f t="shared" si="0"/>
        <v>240261</v>
      </c>
      <c r="J9" s="10">
        <v>89000</v>
      </c>
      <c r="K9" s="11">
        <f t="shared" si="1"/>
        <v>329261</v>
      </c>
      <c r="L9" s="10">
        <v>0</v>
      </c>
      <c r="M9" s="11">
        <f t="shared" si="2"/>
        <v>329261</v>
      </c>
    </row>
    <row r="10" spans="1:13" x14ac:dyDescent="0.3">
      <c r="A10" s="7" t="s">
        <v>13</v>
      </c>
      <c r="B10" s="7">
        <v>10</v>
      </c>
      <c r="C10" s="7" t="s">
        <v>3</v>
      </c>
      <c r="D10" s="7">
        <v>601</v>
      </c>
      <c r="E10" s="12" t="s">
        <v>20</v>
      </c>
      <c r="F10" s="9">
        <v>48053</v>
      </c>
      <c r="G10" s="10"/>
      <c r="H10" s="10"/>
      <c r="I10" s="11">
        <f t="shared" si="0"/>
        <v>48053</v>
      </c>
      <c r="J10" s="10">
        <v>17800</v>
      </c>
      <c r="K10" s="11">
        <f t="shared" si="1"/>
        <v>65853</v>
      </c>
      <c r="L10" s="10">
        <v>0</v>
      </c>
      <c r="M10" s="11">
        <f t="shared" si="2"/>
        <v>65853</v>
      </c>
    </row>
    <row r="11" spans="1:13" x14ac:dyDescent="0.3">
      <c r="A11" s="7" t="s">
        <v>13</v>
      </c>
      <c r="B11" s="7">
        <v>44</v>
      </c>
      <c r="C11" s="7"/>
      <c r="D11" s="7">
        <v>55</v>
      </c>
      <c r="E11" s="8" t="s">
        <v>21</v>
      </c>
      <c r="F11" s="9">
        <v>1880</v>
      </c>
      <c r="G11" s="10"/>
      <c r="H11" s="10"/>
      <c r="I11" s="11">
        <f t="shared" si="0"/>
        <v>1880</v>
      </c>
      <c r="J11" s="10">
        <v>0</v>
      </c>
      <c r="K11" s="11">
        <f t="shared" si="1"/>
        <v>1880</v>
      </c>
      <c r="L11" s="10">
        <v>0</v>
      </c>
      <c r="M11" s="11">
        <f t="shared" si="2"/>
        <v>1880</v>
      </c>
    </row>
    <row r="12" spans="1:13" ht="14.5" customHeight="1" x14ac:dyDescent="0.3">
      <c r="A12" s="7" t="s">
        <v>13</v>
      </c>
      <c r="B12" s="7">
        <v>44</v>
      </c>
      <c r="C12" s="7"/>
      <c r="D12" s="7">
        <v>601</v>
      </c>
      <c r="E12" s="8" t="s">
        <v>24</v>
      </c>
      <c r="F12" s="9">
        <v>120</v>
      </c>
      <c r="G12" s="10"/>
      <c r="H12" s="10"/>
      <c r="I12" s="11">
        <f t="shared" si="0"/>
        <v>120</v>
      </c>
      <c r="J12" s="10">
        <v>0</v>
      </c>
      <c r="K12" s="11">
        <f t="shared" si="1"/>
        <v>120</v>
      </c>
      <c r="L12" s="10">
        <v>0</v>
      </c>
      <c r="M12" s="11">
        <f t="shared" si="2"/>
        <v>120</v>
      </c>
    </row>
    <row r="13" spans="1:13" x14ac:dyDescent="0.3">
      <c r="A13" s="7" t="s">
        <v>13</v>
      </c>
      <c r="B13" s="7">
        <v>40</v>
      </c>
      <c r="C13" s="7"/>
      <c r="D13" s="7">
        <v>50</v>
      </c>
      <c r="E13" s="8" t="s">
        <v>14</v>
      </c>
      <c r="F13" s="9">
        <v>300000</v>
      </c>
      <c r="G13" s="10"/>
      <c r="H13" s="10"/>
      <c r="I13" s="11">
        <f t="shared" si="0"/>
        <v>300000</v>
      </c>
      <c r="J13" s="10">
        <v>0</v>
      </c>
      <c r="K13" s="11">
        <f t="shared" si="1"/>
        <v>300000</v>
      </c>
      <c r="L13" s="10">
        <v>0</v>
      </c>
      <c r="M13" s="11">
        <f t="shared" si="2"/>
        <v>300000</v>
      </c>
    </row>
    <row r="14" spans="1:13" x14ac:dyDescent="0.3">
      <c r="A14" s="7" t="s">
        <v>13</v>
      </c>
      <c r="B14" s="7">
        <v>40</v>
      </c>
      <c r="C14" s="7"/>
      <c r="D14" s="7">
        <v>55</v>
      </c>
      <c r="E14" s="8" t="s">
        <v>15</v>
      </c>
      <c r="F14" s="9">
        <f>94000</f>
        <v>94000</v>
      </c>
      <c r="G14" s="10"/>
      <c r="H14" s="10"/>
      <c r="I14" s="11">
        <f t="shared" si="0"/>
        <v>94000</v>
      </c>
      <c r="J14" s="10">
        <v>0</v>
      </c>
      <c r="K14" s="11">
        <f t="shared" si="1"/>
        <v>94000</v>
      </c>
      <c r="L14" s="10">
        <v>0</v>
      </c>
      <c r="M14" s="11">
        <f t="shared" si="2"/>
        <v>94000</v>
      </c>
    </row>
    <row r="15" spans="1:13" x14ac:dyDescent="0.3">
      <c r="A15" s="7" t="s">
        <v>13</v>
      </c>
      <c r="B15" s="7">
        <v>40</v>
      </c>
      <c r="C15" s="7"/>
      <c r="D15" s="7">
        <v>50</v>
      </c>
      <c r="E15" s="8" t="s">
        <v>16</v>
      </c>
      <c r="F15" s="9">
        <f>500+280000</f>
        <v>280500</v>
      </c>
      <c r="G15" s="10"/>
      <c r="H15" s="10"/>
      <c r="I15" s="11">
        <f t="shared" si="0"/>
        <v>280500</v>
      </c>
      <c r="J15" s="10">
        <v>0</v>
      </c>
      <c r="K15" s="11">
        <f t="shared" si="1"/>
        <v>280500</v>
      </c>
      <c r="L15" s="10">
        <v>0</v>
      </c>
      <c r="M15" s="11">
        <f t="shared" si="2"/>
        <v>280500</v>
      </c>
    </row>
    <row r="16" spans="1:13" ht="14.5" customHeight="1" x14ac:dyDescent="0.3">
      <c r="A16" s="7" t="s">
        <v>13</v>
      </c>
      <c r="B16" s="7">
        <v>40</v>
      </c>
      <c r="C16" s="7"/>
      <c r="D16" s="7">
        <v>55</v>
      </c>
      <c r="E16" s="8" t="s">
        <v>17</v>
      </c>
      <c r="F16" s="9">
        <f>1410+94000+2000+12000+5000+1000+49200+6000</f>
        <v>170610</v>
      </c>
      <c r="G16" s="10"/>
      <c r="H16" s="10"/>
      <c r="I16" s="11">
        <f t="shared" si="0"/>
        <v>170610</v>
      </c>
      <c r="J16" s="10">
        <v>0</v>
      </c>
      <c r="K16" s="11">
        <f t="shared" si="1"/>
        <v>170610</v>
      </c>
      <c r="L16" s="10">
        <v>0</v>
      </c>
      <c r="M16" s="11">
        <f t="shared" si="2"/>
        <v>170610</v>
      </c>
    </row>
    <row r="17" spans="1:13" x14ac:dyDescent="0.3">
      <c r="A17" s="7" t="s">
        <v>13</v>
      </c>
      <c r="B17" s="7">
        <v>40</v>
      </c>
      <c r="C17" s="7"/>
      <c r="D17" s="7">
        <v>601</v>
      </c>
      <c r="E17" s="13" t="s">
        <v>23</v>
      </c>
      <c r="F17" s="9">
        <v>16890</v>
      </c>
      <c r="G17" s="10"/>
      <c r="H17" s="10"/>
      <c r="I17" s="11">
        <f t="shared" si="0"/>
        <v>16890</v>
      </c>
      <c r="J17" s="10">
        <v>0</v>
      </c>
      <c r="K17" s="11">
        <f t="shared" si="1"/>
        <v>16890</v>
      </c>
      <c r="L17" s="10">
        <v>0</v>
      </c>
      <c r="M17" s="11">
        <f t="shared" si="2"/>
        <v>16890</v>
      </c>
    </row>
    <row r="18" spans="1:13" x14ac:dyDescent="0.3">
      <c r="A18" s="7" t="s">
        <v>13</v>
      </c>
      <c r="B18" s="7">
        <v>60</v>
      </c>
      <c r="C18" s="7"/>
      <c r="D18" s="7">
        <v>61</v>
      </c>
      <c r="E18" s="8" t="s">
        <v>10</v>
      </c>
      <c r="F18" s="9">
        <v>1900</v>
      </c>
      <c r="G18" s="10"/>
      <c r="H18" s="10"/>
      <c r="I18" s="11">
        <f t="shared" si="0"/>
        <v>1900</v>
      </c>
      <c r="J18" s="10">
        <v>0</v>
      </c>
      <c r="K18" s="11">
        <f t="shared" si="1"/>
        <v>1900</v>
      </c>
      <c r="L18" s="10">
        <v>0</v>
      </c>
      <c r="M18" s="11">
        <f t="shared" si="2"/>
        <v>1900</v>
      </c>
    </row>
    <row r="19" spans="1:13" x14ac:dyDescent="0.3">
      <c r="A19" s="7" t="s">
        <v>13</v>
      </c>
      <c r="B19" s="7">
        <v>59</v>
      </c>
      <c r="C19" s="7" t="s">
        <v>4</v>
      </c>
      <c r="D19" s="7">
        <v>601</v>
      </c>
      <c r="E19" s="8" t="s">
        <v>9</v>
      </c>
      <c r="F19" s="9">
        <v>1450000</v>
      </c>
      <c r="G19" s="10"/>
      <c r="H19" s="10"/>
      <c r="I19" s="11">
        <f t="shared" si="0"/>
        <v>1450000</v>
      </c>
      <c r="J19" s="10">
        <v>0</v>
      </c>
      <c r="K19" s="11">
        <f t="shared" si="1"/>
        <v>1450000</v>
      </c>
      <c r="L19" s="10">
        <v>0</v>
      </c>
      <c r="M19" s="11">
        <f t="shared" si="2"/>
        <v>1450000</v>
      </c>
    </row>
    <row r="20" spans="1:13" s="2" customFormat="1" hidden="1" x14ac:dyDescent="0.3">
      <c r="F20" s="6">
        <f>SUM(F6:F19)</f>
        <v>3731969</v>
      </c>
      <c r="G20" s="6"/>
      <c r="H20" s="6"/>
      <c r="I20" s="6">
        <f t="shared" ref="I20:K20" si="3">SUM(I6:I19)</f>
        <v>3735231</v>
      </c>
      <c r="J20" s="6">
        <f t="shared" si="3"/>
        <v>303600</v>
      </c>
      <c r="K20" s="6">
        <f t="shared" si="3"/>
        <v>4038831</v>
      </c>
      <c r="L20" s="6">
        <f t="shared" ref="L20:M20" si="4">SUM(L6:L19)</f>
        <v>17314</v>
      </c>
      <c r="M20" s="6">
        <f t="shared" si="4"/>
        <v>4056145</v>
      </c>
    </row>
  </sheetData>
  <pageMargins left="0.7" right="0.7" top="0.75" bottom="0.75" header="0.3" footer="0.3"/>
  <pageSetup paperSize="9" scale="88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2022-02-14T14:05:13Z</cp:lastPrinted>
  <dcterms:created xsi:type="dcterms:W3CDTF">2018-10-17T12:55:57Z</dcterms:created>
  <dcterms:modified xsi:type="dcterms:W3CDTF">2022-02-14T14:05:26Z</dcterms:modified>
</cp:coreProperties>
</file>